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2\Видова 121А корпус 2\"/>
    </mc:Choice>
  </mc:AlternateContent>
  <xr:revisionPtr revIDLastSave="0" documentId="13_ncr:1_{33C8DFD1-208D-4750-A83A-ECBF8788734B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4" i="1" s="1"/>
  <c r="F36" i="1"/>
  <c r="E36" i="1"/>
  <c r="F23" i="1"/>
  <c r="F22" i="1" s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21" i="1"/>
  <c r="F17" i="1"/>
  <c r="F13" i="1"/>
  <c r="F5" i="1"/>
  <c r="F4" i="1" l="1"/>
  <c r="E45" i="1"/>
  <c r="F45" i="1"/>
</calcChain>
</file>

<file path=xl/sharedStrings.xml><?xml version="1.0" encoding="utf-8"?>
<sst xmlns="http://schemas.openxmlformats.org/spreadsheetml/2006/main" count="162" uniqueCount="101">
  <si>
    <t>Форма 2.3. Сведения о выполняемых работах (оказываемых услугах) по соджержанию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</si>
  <si>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№ п/п</t>
  </si>
  <si>
    <t>Наименование услуги (работы)</t>
  </si>
  <si>
    <t>Периодичность пердоставления услуги</t>
  </si>
  <si>
    <t>единица измерения,</t>
  </si>
  <si>
    <t>стоимость на единцу измерения, руб.</t>
  </si>
  <si>
    <t>Стоимость услуг, руб./год</t>
  </si>
  <si>
    <t>дата начала действия установленного размера стоимости работы (услуги)</t>
  </si>
  <si>
    <t>основание установления стоимости работы (услуги)</t>
  </si>
  <si>
    <t>исполнитель работы (услуги)</t>
  </si>
  <si>
    <t>Содержание и техническое обслуживание общего имущества многоквартирного дома:</t>
  </si>
  <si>
    <t>1.1</t>
  </si>
  <si>
    <t>Уборка лестничных клеток:</t>
  </si>
  <si>
    <t>кв.м.</t>
  </si>
  <si>
    <t>1 раз в неделю</t>
  </si>
  <si>
    <t>ежедневно</t>
  </si>
  <si>
    <t>Мытье пола кабины лифта</t>
  </si>
  <si>
    <t>Влажная протирка стен, дверей, плафонов и потолков кабины лифта</t>
  </si>
  <si>
    <t>2 раза в месяц</t>
  </si>
  <si>
    <t>влажная протирка вентиляционных решеток, перил лестниц, почтовых ящиков, дверных коробок, полотен дверей, доводчиков, дверных ручек</t>
  </si>
  <si>
    <t>мытье окон, дверного остекления</t>
  </si>
  <si>
    <t>2 раза в год</t>
  </si>
  <si>
    <t>1.2</t>
  </si>
  <si>
    <t>Уборка и содержание придомовой территории:</t>
  </si>
  <si>
    <t>Подметание придомовой территории, уборка детской площадки, покос сорной растительности, полив газонов</t>
  </si>
  <si>
    <t>6 раз в неделю</t>
  </si>
  <si>
    <t>В холодное время:  сдвижка снега, наледи, организация противогололедных мероприятий</t>
  </si>
  <si>
    <t>Уход за газонами и зелеными насаждениями</t>
  </si>
  <si>
    <t>1.3</t>
  </si>
  <si>
    <t>Обслуживание насосной станции:</t>
  </si>
  <si>
    <t>Регулярный осмотр станции</t>
  </si>
  <si>
    <t>ежемесячно</t>
  </si>
  <si>
    <t>1.5</t>
  </si>
  <si>
    <t>1.6</t>
  </si>
  <si>
    <t>Обслуживание общедомовых приборов учета:</t>
  </si>
  <si>
    <t>1.7</t>
  </si>
  <si>
    <t>Аварийно-диспетчерское обслуживание</t>
  </si>
  <si>
    <t>круглосуточно</t>
  </si>
  <si>
    <t>1.8</t>
  </si>
  <si>
    <t>4 раза в год</t>
  </si>
  <si>
    <t>1.9</t>
  </si>
  <si>
    <t>1.10</t>
  </si>
  <si>
    <t>постоянно</t>
  </si>
  <si>
    <t>1.11</t>
  </si>
  <si>
    <t>ООО "Южный регион"</t>
  </si>
  <si>
    <t>2</t>
  </si>
  <si>
    <t>По мере необходимости</t>
  </si>
  <si>
    <t>3</t>
  </si>
  <si>
    <t>Управление МКД:</t>
  </si>
  <si>
    <t>3.1</t>
  </si>
  <si>
    <t>3.2</t>
  </si>
  <si>
    <t>Ведение и хранение технической документации на многоквартирный дом</t>
  </si>
  <si>
    <t>3.3</t>
  </si>
  <si>
    <t>Заключение договоров с ресурсоснабжающими и специализированными организациями, осуществление контроля за выполнением такими организациями обязательств по таким договорам</t>
  </si>
  <si>
    <t>3.4</t>
  </si>
  <si>
    <t>Предоставление информации, связанной с оказанием услуг и выполнением работ, предусмотренных перечнем услуг и работ, раскрытие которой в соответствии с законодательством РФ является обязательным</t>
  </si>
  <si>
    <t>Постоянно (при отсутствии задолженности)</t>
  </si>
  <si>
    <t>3.5</t>
  </si>
  <si>
    <t>Взыскание задолженности по оплате за работы и услуги по содержанию общего имущества в многоквартирном доме и коммунальные услуги</t>
  </si>
  <si>
    <t>3.6</t>
  </si>
  <si>
    <t>Учет и регистрация граждан проживающих в многоквартирном доме</t>
  </si>
  <si>
    <t>3.7</t>
  </si>
  <si>
    <t>Административно-хозяйственные расходы (вознаграждение управляющей компании)</t>
  </si>
  <si>
    <t>3.8</t>
  </si>
  <si>
    <t>Непредвиденные расходы</t>
  </si>
  <si>
    <t>А. А. Боровский</t>
  </si>
  <si>
    <t>1.4</t>
  </si>
  <si>
    <t>ежедневно (по мере накопления)</t>
  </si>
  <si>
    <t>ИП Огаркова М.А.</t>
  </si>
  <si>
    <t>ИП Ишоев И.С.</t>
  </si>
  <si>
    <t>ИП Бондаренко И.В.</t>
  </si>
  <si>
    <t>Мытье лестничных площадок и маршей</t>
  </si>
  <si>
    <t>Влажное подметание лестничных площадок и маршей выше 3-го этажа</t>
  </si>
  <si>
    <t>Влажное подметание лестничных площадок и маршей нижних 3-х этажей</t>
  </si>
  <si>
    <t>регулярно</t>
  </si>
  <si>
    <t>текущий роемонт насосов</t>
  </si>
  <si>
    <t>обслуживание и замена мембран гидроаккумуляторов</t>
  </si>
  <si>
    <t>1 раз в 2 месяца</t>
  </si>
  <si>
    <t>Содержание лифтов:</t>
  </si>
  <si>
    <t>Техническое обслуживание лифтов</t>
  </si>
  <si>
    <t>Страхование лифтов (в пользу третьих лиц)</t>
  </si>
  <si>
    <t>Техническое освидетельствование лифтов</t>
  </si>
  <si>
    <t>Эксплуатация ОПУ холодной воды</t>
  </si>
  <si>
    <t>Эксплуатация ОПУ электрической энергии</t>
  </si>
  <si>
    <t>Эксплуатация ОПУ тепловой энергии</t>
  </si>
  <si>
    <t>Обслуживание индивидуального теплового пункта</t>
  </si>
  <si>
    <t>Дератизация, Дезинсекция</t>
  </si>
  <si>
    <t>Обслуживание домофона</t>
  </si>
  <si>
    <t>Обслуживание АСППЗ (противопожарная защита)</t>
  </si>
  <si>
    <t>Текуший ремонт общего имущества</t>
  </si>
  <si>
    <t>круглогодично</t>
  </si>
  <si>
    <t>Начисление и сбор платы за жилое помещение и коммунальные услуги (РКО)</t>
  </si>
  <si>
    <t>ИТОГО:</t>
  </si>
  <si>
    <t>Организация мест накопления ТКО</t>
  </si>
  <si>
    <t>решение общего собрания собственников 6 от 15.01.2018г.</t>
  </si>
  <si>
    <t>ООО "Наш Дом"</t>
  </si>
  <si>
    <t>ИП Егоров М.В.</t>
  </si>
  <si>
    <t>ООО "Экспертиза"</t>
  </si>
  <si>
    <t>РЕСО гарантия</t>
  </si>
  <si>
    <t>ООО "Метеор Лифт"</t>
  </si>
  <si>
    <t>ИП Мартиросян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</si>
</sst>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62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" fontId="1" fillId="0" borderId="0" xfId="1" applyNumberFormat="1"/>
    <xf numFmtId="0" fontId="1" fillId="0" borderId="9" xfId="1" applyBorder="1"/>
    <xf numFmtId="4" fontId="4" fillId="0" borderId="0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left" vertical="center" wrapText="1"/>
    </xf>
    <xf numFmtId="49" fontId="5" fillId="0" borderId="11" xfId="1" applyNumberFormat="1" applyFont="1" applyBorder="1" applyAlignment="1">
      <alignment horizontal="center" vertical="center" wrapText="1"/>
    </xf>
    <xf numFmtId="4" fontId="5" fillId="0" borderId="11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left" vertical="center" wrapText="1"/>
    </xf>
    <xf numFmtId="49" fontId="6" fillId="0" borderId="11" xfId="1" applyNumberFormat="1" applyFont="1" applyBorder="1" applyAlignment="1">
      <alignment horizontal="center" vertical="center" wrapText="1"/>
    </xf>
    <xf numFmtId="4" fontId="6" fillId="0" borderId="11" xfId="1" applyNumberFormat="1" applyFont="1" applyBorder="1" applyAlignment="1">
      <alignment horizontal="center" vertical="center"/>
    </xf>
    <xf numFmtId="0" fontId="6" fillId="0" borderId="11" xfId="1" applyFont="1" applyBorder="1"/>
    <xf numFmtId="49" fontId="6" fillId="0" borderId="8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vertical="center"/>
    </xf>
    <xf numFmtId="49" fontId="6" fillId="0" borderId="15" xfId="1" applyNumberFormat="1" applyFont="1" applyBorder="1" applyAlignment="1">
      <alignment horizontal="left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vertical="center"/>
    </xf>
    <xf numFmtId="49" fontId="6" fillId="0" borderId="5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vertical="center"/>
    </xf>
    <xf numFmtId="49" fontId="6" fillId="0" borderId="1" xfId="1" applyNumberFormat="1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center" vertical="center"/>
    </xf>
    <xf numFmtId="4" fontId="6" fillId="0" borderId="7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 wrapText="1"/>
    </xf>
    <xf numFmtId="49" fontId="5" fillId="0" borderId="6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" fontId="5" fillId="0" borderId="3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1" xfId="1" applyFont="1" applyBorder="1"/>
    <xf numFmtId="0" fontId="5" fillId="0" borderId="1" xfId="1" applyFont="1" applyBorder="1" applyAlignment="1">
      <alignment horizontal="right"/>
    </xf>
    <xf numFmtId="4" fontId="5" fillId="0" borderId="3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 shrinkToFi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6" fillId="0" borderId="11" xfId="1" applyNumberFormat="1" applyFont="1" applyBorder="1" applyAlignment="1">
      <alignment horizontal="center" vertical="center"/>
    </xf>
    <xf numFmtId="4" fontId="6" fillId="0" borderId="13" xfId="1" applyNumberFormat="1" applyFont="1" applyBorder="1" applyAlignment="1">
      <alignment horizontal="center" vertical="center"/>
    </xf>
    <xf numFmtId="4" fontId="6" fillId="0" borderId="14" xfId="1" applyNumberFormat="1" applyFont="1" applyBorder="1" applyAlignment="1">
      <alignment horizontal="center" vertical="center"/>
    </xf>
    <xf numFmtId="4" fontId="6" fillId="0" borderId="12" xfId="1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8"/>
  <sheetViews>
    <sheetView tabSelected="1" workbookViewId="0">
      <selection activeCell="F45" sqref="F45"/>
    </sheetView>
  </sheetViews>
  <sheetFormatPr defaultColWidth="9" defaultRowHeight="14.6" x14ac:dyDescent="0.4"/>
  <cols>
    <col min="1" max="1" width="5.28515625" style="1" customWidth="1"/>
    <col min="2" max="2" width="47.5" style="1" customWidth="1"/>
    <col min="3" max="3" width="14.5" style="1" customWidth="1"/>
    <col min="4" max="4" width="11.78515625" style="1" customWidth="1"/>
    <col min="5" max="5" width="10.42578125" style="1" bestFit="1" customWidth="1"/>
    <col min="6" max="6" width="12.5703125" style="1" customWidth="1"/>
    <col min="7" max="7" width="18.42578125" style="1" bestFit="1" customWidth="1"/>
    <col min="8" max="8" width="18.42578125" style="1" customWidth="1"/>
    <col min="9" max="9" width="16.2109375" style="1" customWidth="1"/>
    <col min="10" max="10" width="8" style="1" customWidth="1"/>
    <col min="11" max="11" width="16.5703125" style="1" customWidth="1"/>
    <col min="12" max="254" width="8" style="1" customWidth="1"/>
    <col min="255" max="1025" width="10.7109375" customWidth="1"/>
    <col min="1026" max="1026" width="9" customWidth="1"/>
  </cols>
  <sheetData>
    <row r="1" spans="1:9" ht="36" customHeigh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48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4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4">
        <v>7</v>
      </c>
      <c r="H3" s="4">
        <v>8</v>
      </c>
      <c r="I3" s="4">
        <v>9</v>
      </c>
    </row>
    <row r="4" spans="1:9" ht="28.85" customHeight="1" x14ac:dyDescent="0.4">
      <c r="A4" s="8">
        <v>1</v>
      </c>
      <c r="B4" s="9" t="s">
        <v>10</v>
      </c>
      <c r="C4" s="10"/>
      <c r="D4" s="11" t="s">
        <v>13</v>
      </c>
      <c r="E4" s="11">
        <f>E5+E13+E17+E21+E22+E26+E30+E31+E32+E33+E34</f>
        <v>14.389999999999997</v>
      </c>
      <c r="F4" s="11">
        <f>F5+F13+F17+F21+F22+F26+F30+F31+F32+F33+F34</f>
        <v>927775.10399999993</v>
      </c>
      <c r="G4" s="60">
        <v>43117</v>
      </c>
      <c r="H4" s="61" t="s">
        <v>94</v>
      </c>
      <c r="I4" s="11" t="s">
        <v>69</v>
      </c>
    </row>
    <row r="5" spans="1:9" x14ac:dyDescent="0.4">
      <c r="A5" s="12" t="s">
        <v>11</v>
      </c>
      <c r="B5" s="13" t="s">
        <v>12</v>
      </c>
      <c r="C5" s="14"/>
      <c r="D5" s="56" t="s">
        <v>13</v>
      </c>
      <c r="E5" s="59">
        <v>3.74</v>
      </c>
      <c r="F5" s="59">
        <f>E5*5372.8*12</f>
        <v>241131.26400000002</v>
      </c>
      <c r="G5" s="60"/>
      <c r="H5" s="61"/>
      <c r="I5" s="56" t="s">
        <v>69</v>
      </c>
    </row>
    <row r="6" spans="1:9" x14ac:dyDescent="0.4">
      <c r="A6" s="53"/>
      <c r="B6" s="13" t="s">
        <v>71</v>
      </c>
      <c r="C6" s="14" t="s">
        <v>14</v>
      </c>
      <c r="D6" s="57"/>
      <c r="E6" s="57"/>
      <c r="F6" s="57"/>
      <c r="G6" s="60"/>
      <c r="H6" s="61"/>
      <c r="I6" s="56"/>
    </row>
    <row r="7" spans="1:9" x14ac:dyDescent="0.4">
      <c r="A7" s="54"/>
      <c r="B7" s="13" t="s">
        <v>72</v>
      </c>
      <c r="C7" s="14" t="s">
        <v>14</v>
      </c>
      <c r="D7" s="57"/>
      <c r="E7" s="57"/>
      <c r="F7" s="57"/>
      <c r="G7" s="60"/>
      <c r="H7" s="61"/>
      <c r="I7" s="56"/>
    </row>
    <row r="8" spans="1:9" ht="24" x14ac:dyDescent="0.4">
      <c r="A8" s="54"/>
      <c r="B8" s="13" t="s">
        <v>73</v>
      </c>
      <c r="C8" s="14" t="s">
        <v>15</v>
      </c>
      <c r="D8" s="57"/>
      <c r="E8" s="57"/>
      <c r="F8" s="57"/>
      <c r="G8" s="60"/>
      <c r="H8" s="61"/>
      <c r="I8" s="56"/>
    </row>
    <row r="9" spans="1:9" x14ac:dyDescent="0.4">
      <c r="A9" s="54"/>
      <c r="B9" s="13" t="s">
        <v>16</v>
      </c>
      <c r="C9" s="14" t="s">
        <v>15</v>
      </c>
      <c r="D9" s="57"/>
      <c r="E9" s="57"/>
      <c r="F9" s="57"/>
      <c r="G9" s="60"/>
      <c r="H9" s="61"/>
      <c r="I9" s="56"/>
    </row>
    <row r="10" spans="1:9" x14ac:dyDescent="0.4">
      <c r="A10" s="54"/>
      <c r="B10" s="13" t="s">
        <v>17</v>
      </c>
      <c r="C10" s="14" t="s">
        <v>18</v>
      </c>
      <c r="D10" s="57"/>
      <c r="E10" s="57"/>
      <c r="F10" s="57"/>
      <c r="G10" s="60"/>
      <c r="H10" s="61"/>
      <c r="I10" s="56"/>
    </row>
    <row r="11" spans="1:9" ht="36" x14ac:dyDescent="0.4">
      <c r="A11" s="54"/>
      <c r="B11" s="13" t="s">
        <v>19</v>
      </c>
      <c r="C11" s="14" t="s">
        <v>18</v>
      </c>
      <c r="D11" s="57"/>
      <c r="E11" s="57"/>
      <c r="F11" s="57"/>
      <c r="G11" s="60"/>
      <c r="H11" s="61"/>
      <c r="I11" s="56"/>
    </row>
    <row r="12" spans="1:9" x14ac:dyDescent="0.4">
      <c r="A12" s="55"/>
      <c r="B12" s="13" t="s">
        <v>20</v>
      </c>
      <c r="C12" s="14" t="s">
        <v>21</v>
      </c>
      <c r="D12" s="58"/>
      <c r="E12" s="58"/>
      <c r="F12" s="58"/>
      <c r="G12" s="60"/>
      <c r="H12" s="61"/>
      <c r="I12" s="56"/>
    </row>
    <row r="13" spans="1:9" x14ac:dyDescent="0.4">
      <c r="A13" s="12" t="s">
        <v>22</v>
      </c>
      <c r="B13" s="13" t="s">
        <v>23</v>
      </c>
      <c r="C13" s="16"/>
      <c r="D13" s="59" t="s">
        <v>13</v>
      </c>
      <c r="E13" s="59">
        <v>1.18</v>
      </c>
      <c r="F13" s="59">
        <f>E13*5372.8*12</f>
        <v>76078.847999999998</v>
      </c>
      <c r="G13" s="60"/>
      <c r="H13" s="61"/>
      <c r="I13" s="56" t="s">
        <v>69</v>
      </c>
    </row>
    <row r="14" spans="1:9" ht="24" x14ac:dyDescent="0.4">
      <c r="A14" s="17"/>
      <c r="B14" s="13" t="s">
        <v>24</v>
      </c>
      <c r="C14" s="14" t="s">
        <v>25</v>
      </c>
      <c r="D14" s="57"/>
      <c r="E14" s="57"/>
      <c r="F14" s="57"/>
      <c r="G14" s="60"/>
      <c r="H14" s="61"/>
      <c r="I14" s="56" t="s">
        <v>69</v>
      </c>
    </row>
    <row r="15" spans="1:9" ht="24" x14ac:dyDescent="0.4">
      <c r="A15" s="17"/>
      <c r="B15" s="13" t="s">
        <v>26</v>
      </c>
      <c r="C15" s="14" t="s">
        <v>25</v>
      </c>
      <c r="D15" s="57"/>
      <c r="E15" s="57"/>
      <c r="F15" s="57"/>
      <c r="G15" s="60"/>
      <c r="H15" s="61"/>
      <c r="I15" s="56"/>
    </row>
    <row r="16" spans="1:9" x14ac:dyDescent="0.4">
      <c r="A16" s="17"/>
      <c r="B16" s="13" t="s">
        <v>27</v>
      </c>
      <c r="C16" s="14" t="s">
        <v>14</v>
      </c>
      <c r="D16" s="58"/>
      <c r="E16" s="58"/>
      <c r="F16" s="58"/>
      <c r="G16" s="60"/>
      <c r="H16" s="61"/>
      <c r="I16" s="56"/>
    </row>
    <row r="17" spans="1:10" x14ac:dyDescent="0.4">
      <c r="A17" s="18" t="s">
        <v>28</v>
      </c>
      <c r="B17" s="13" t="s">
        <v>29</v>
      </c>
      <c r="C17" s="14" t="s">
        <v>74</v>
      </c>
      <c r="D17" s="59" t="s">
        <v>13</v>
      </c>
      <c r="E17" s="59">
        <v>0.61</v>
      </c>
      <c r="F17" s="59">
        <f>E17*5372.8*12</f>
        <v>39328.896000000001</v>
      </c>
      <c r="G17" s="60"/>
      <c r="H17" s="61"/>
      <c r="I17" s="56" t="s">
        <v>100</v>
      </c>
    </row>
    <row r="18" spans="1:10" x14ac:dyDescent="0.4">
      <c r="A18" s="53"/>
      <c r="B18" s="13" t="s">
        <v>30</v>
      </c>
      <c r="C18" s="14" t="s">
        <v>14</v>
      </c>
      <c r="D18" s="57"/>
      <c r="E18" s="57"/>
      <c r="F18" s="57"/>
      <c r="G18" s="60"/>
      <c r="H18" s="61"/>
      <c r="I18" s="56" t="s">
        <v>70</v>
      </c>
    </row>
    <row r="19" spans="1:10" ht="24" x14ac:dyDescent="0.4">
      <c r="A19" s="54"/>
      <c r="B19" s="13" t="s">
        <v>75</v>
      </c>
      <c r="C19" s="14" t="s">
        <v>46</v>
      </c>
      <c r="D19" s="57"/>
      <c r="E19" s="57"/>
      <c r="F19" s="57"/>
      <c r="G19" s="60"/>
      <c r="H19" s="61"/>
      <c r="I19" s="56"/>
    </row>
    <row r="20" spans="1:10" x14ac:dyDescent="0.4">
      <c r="A20" s="55"/>
      <c r="B20" s="13" t="s">
        <v>76</v>
      </c>
      <c r="C20" s="14" t="s">
        <v>77</v>
      </c>
      <c r="D20" s="58"/>
      <c r="E20" s="58"/>
      <c r="F20" s="58"/>
      <c r="G20" s="60"/>
      <c r="H20" s="61"/>
      <c r="I20" s="56"/>
    </row>
    <row r="21" spans="1:10" ht="24" x14ac:dyDescent="0.4">
      <c r="A21" s="12" t="s">
        <v>66</v>
      </c>
      <c r="B21" s="13" t="s">
        <v>93</v>
      </c>
      <c r="C21" s="14" t="s">
        <v>67</v>
      </c>
      <c r="D21" s="19" t="s">
        <v>13</v>
      </c>
      <c r="E21" s="19">
        <v>0.56000000000000005</v>
      </c>
      <c r="F21" s="19">
        <f>E21*5372.8*12</f>
        <v>36105.216000000008</v>
      </c>
      <c r="G21" s="60"/>
      <c r="H21" s="61"/>
      <c r="I21" s="19" t="s">
        <v>69</v>
      </c>
    </row>
    <row r="22" spans="1:10" x14ac:dyDescent="0.4">
      <c r="A22" s="12" t="s">
        <v>32</v>
      </c>
      <c r="B22" s="13" t="s">
        <v>78</v>
      </c>
      <c r="C22" s="14"/>
      <c r="D22" s="19" t="s">
        <v>13</v>
      </c>
      <c r="E22" s="19">
        <f>SUM(E23:E25)</f>
        <v>2.2699999999999996</v>
      </c>
      <c r="F22" s="19">
        <f>SUM(F23:F25)</f>
        <v>146355.07199999999</v>
      </c>
      <c r="G22" s="60"/>
      <c r="H22" s="61"/>
      <c r="I22" s="19"/>
      <c r="J22" s="5"/>
    </row>
    <row r="23" spans="1:10" x14ac:dyDescent="0.4">
      <c r="A23" s="20"/>
      <c r="B23" s="21" t="s">
        <v>79</v>
      </c>
      <c r="C23" s="22"/>
      <c r="D23" s="23" t="s">
        <v>13</v>
      </c>
      <c r="E23" s="23">
        <v>2.0099999999999998</v>
      </c>
      <c r="F23" s="19">
        <f t="shared" ref="F23:F44" si="0">E23*5372.8*12</f>
        <v>129591.93599999999</v>
      </c>
      <c r="G23" s="60"/>
      <c r="H23" s="61"/>
      <c r="I23" s="19" t="s">
        <v>99</v>
      </c>
    </row>
    <row r="24" spans="1:10" x14ac:dyDescent="0.4">
      <c r="A24" s="24"/>
      <c r="B24" s="25" t="s">
        <v>80</v>
      </c>
      <c r="C24" s="26"/>
      <c r="D24" s="27" t="s">
        <v>13</v>
      </c>
      <c r="E24" s="27">
        <v>0.17</v>
      </c>
      <c r="F24" s="19">
        <f t="shared" si="0"/>
        <v>10960.512000000001</v>
      </c>
      <c r="G24" s="60"/>
      <c r="H24" s="61"/>
      <c r="I24" s="19" t="s">
        <v>98</v>
      </c>
    </row>
    <row r="25" spans="1:10" x14ac:dyDescent="0.4">
      <c r="A25" s="28"/>
      <c r="B25" s="25" t="s">
        <v>81</v>
      </c>
      <c r="C25" s="26"/>
      <c r="D25" s="27" t="s">
        <v>13</v>
      </c>
      <c r="E25" s="27">
        <v>0.09</v>
      </c>
      <c r="F25" s="19">
        <f t="shared" si="0"/>
        <v>5802.6239999999998</v>
      </c>
      <c r="G25" s="60"/>
      <c r="H25" s="61"/>
      <c r="I25" s="19" t="s">
        <v>97</v>
      </c>
    </row>
    <row r="26" spans="1:10" x14ac:dyDescent="0.4">
      <c r="A26" s="29" t="s">
        <v>33</v>
      </c>
      <c r="B26" s="25" t="s">
        <v>34</v>
      </c>
      <c r="C26" s="26"/>
      <c r="D26" s="27" t="s">
        <v>13</v>
      </c>
      <c r="E26" s="30">
        <v>0.27</v>
      </c>
      <c r="F26" s="19">
        <f t="shared" si="0"/>
        <v>17407.872000000003</v>
      </c>
      <c r="G26" s="60"/>
      <c r="H26" s="61"/>
      <c r="I26" s="15"/>
    </row>
    <row r="27" spans="1:10" x14ac:dyDescent="0.4">
      <c r="A27" s="31"/>
      <c r="B27" s="25" t="s">
        <v>82</v>
      </c>
      <c r="C27" s="26" t="s">
        <v>31</v>
      </c>
      <c r="D27" s="27" t="s">
        <v>13</v>
      </c>
      <c r="E27" s="30">
        <v>0.08</v>
      </c>
      <c r="F27" s="19">
        <f t="shared" si="0"/>
        <v>5157.8879999999999</v>
      </c>
      <c r="G27" s="60"/>
      <c r="H27" s="61"/>
      <c r="I27" s="15" t="s">
        <v>69</v>
      </c>
    </row>
    <row r="28" spans="1:10" x14ac:dyDescent="0.4">
      <c r="A28" s="32"/>
      <c r="B28" s="25" t="s">
        <v>83</v>
      </c>
      <c r="C28" s="26" t="s">
        <v>31</v>
      </c>
      <c r="D28" s="27" t="s">
        <v>13</v>
      </c>
      <c r="E28" s="30">
        <v>0.05</v>
      </c>
      <c r="F28" s="19">
        <f t="shared" si="0"/>
        <v>3223.6800000000003</v>
      </c>
      <c r="G28" s="60"/>
      <c r="H28" s="61"/>
      <c r="I28" s="15" t="s">
        <v>69</v>
      </c>
    </row>
    <row r="29" spans="1:10" x14ac:dyDescent="0.4">
      <c r="A29" s="33"/>
      <c r="B29" s="25" t="s">
        <v>84</v>
      </c>
      <c r="C29" s="34" t="s">
        <v>31</v>
      </c>
      <c r="D29" s="27" t="s">
        <v>13</v>
      </c>
      <c r="E29" s="30">
        <v>0.14000000000000001</v>
      </c>
      <c r="F29" s="19">
        <f t="shared" si="0"/>
        <v>9026.3040000000019</v>
      </c>
      <c r="G29" s="60"/>
      <c r="H29" s="61"/>
      <c r="I29" s="15" t="s">
        <v>96</v>
      </c>
    </row>
    <row r="30" spans="1:10" x14ac:dyDescent="0.4">
      <c r="A30" s="33" t="s">
        <v>35</v>
      </c>
      <c r="B30" s="25" t="s">
        <v>36</v>
      </c>
      <c r="C30" s="34" t="s">
        <v>37</v>
      </c>
      <c r="D30" s="27" t="s">
        <v>13</v>
      </c>
      <c r="E30" s="35">
        <v>0.7</v>
      </c>
      <c r="F30" s="19">
        <f t="shared" si="0"/>
        <v>45131.520000000004</v>
      </c>
      <c r="G30" s="60"/>
      <c r="H30" s="61"/>
      <c r="I30" s="15" t="s">
        <v>69</v>
      </c>
    </row>
    <row r="31" spans="1:10" x14ac:dyDescent="0.4">
      <c r="A31" s="33" t="s">
        <v>38</v>
      </c>
      <c r="B31" s="25" t="s">
        <v>85</v>
      </c>
      <c r="C31" s="34" t="s">
        <v>31</v>
      </c>
      <c r="D31" s="27" t="s">
        <v>13</v>
      </c>
      <c r="E31" s="30">
        <v>3.67</v>
      </c>
      <c r="F31" s="19">
        <f t="shared" si="0"/>
        <v>236618.11199999999</v>
      </c>
      <c r="G31" s="60"/>
      <c r="H31" s="61"/>
      <c r="I31" s="15" t="s">
        <v>96</v>
      </c>
    </row>
    <row r="32" spans="1:10" x14ac:dyDescent="0.4">
      <c r="A32" s="33" t="s">
        <v>40</v>
      </c>
      <c r="B32" s="25" t="s">
        <v>86</v>
      </c>
      <c r="C32" s="26" t="s">
        <v>39</v>
      </c>
      <c r="D32" s="27" t="s">
        <v>13</v>
      </c>
      <c r="E32" s="36">
        <v>0.57999999999999996</v>
      </c>
      <c r="F32" s="19">
        <f t="shared" si="0"/>
        <v>37394.687999999995</v>
      </c>
      <c r="G32" s="60"/>
      <c r="H32" s="61"/>
      <c r="I32" s="15" t="s">
        <v>68</v>
      </c>
    </row>
    <row r="33" spans="1:9" x14ac:dyDescent="0.4">
      <c r="A33" s="29" t="s">
        <v>41</v>
      </c>
      <c r="B33" s="37" t="s">
        <v>87</v>
      </c>
      <c r="C33" s="26" t="s">
        <v>42</v>
      </c>
      <c r="D33" s="27" t="s">
        <v>13</v>
      </c>
      <c r="E33" s="30">
        <v>0.2</v>
      </c>
      <c r="F33" s="19">
        <f t="shared" si="0"/>
        <v>12894.720000000001</v>
      </c>
      <c r="G33" s="60"/>
      <c r="H33" s="61"/>
      <c r="I33" s="15" t="s">
        <v>69</v>
      </c>
    </row>
    <row r="34" spans="1:9" x14ac:dyDescent="0.4">
      <c r="A34" s="29" t="s">
        <v>43</v>
      </c>
      <c r="B34" s="37" t="s">
        <v>88</v>
      </c>
      <c r="C34" s="26" t="s">
        <v>42</v>
      </c>
      <c r="D34" s="27" t="s">
        <v>13</v>
      </c>
      <c r="E34" s="30">
        <v>0.61</v>
      </c>
      <c r="F34" s="19">
        <f t="shared" si="0"/>
        <v>39328.896000000001</v>
      </c>
      <c r="G34" s="60"/>
      <c r="H34" s="61"/>
      <c r="I34" s="15" t="s">
        <v>44</v>
      </c>
    </row>
    <row r="35" spans="1:9" ht="24" x14ac:dyDescent="0.4">
      <c r="A35" s="38" t="s">
        <v>45</v>
      </c>
      <c r="B35" s="39" t="s">
        <v>89</v>
      </c>
      <c r="C35" s="40" t="s">
        <v>46</v>
      </c>
      <c r="D35" s="50" t="s">
        <v>13</v>
      </c>
      <c r="E35" s="41">
        <v>2</v>
      </c>
      <c r="F35" s="51">
        <f t="shared" si="0"/>
        <v>128947.20000000001</v>
      </c>
      <c r="G35" s="60"/>
      <c r="H35" s="61"/>
      <c r="I35" s="11"/>
    </row>
    <row r="36" spans="1:9" x14ac:dyDescent="0.4">
      <c r="A36" s="42" t="s">
        <v>47</v>
      </c>
      <c r="B36" s="43" t="s">
        <v>48</v>
      </c>
      <c r="C36" s="44"/>
      <c r="D36" s="50" t="s">
        <v>13</v>
      </c>
      <c r="E36" s="45">
        <f>SUM(E37:E44)</f>
        <v>5</v>
      </c>
      <c r="F36" s="51">
        <f>SUM(F37:F44)</f>
        <v>322368</v>
      </c>
      <c r="G36" s="60"/>
      <c r="H36" s="61"/>
      <c r="I36" s="11"/>
    </row>
    <row r="37" spans="1:9" ht="24" x14ac:dyDescent="0.4">
      <c r="A37" s="29" t="s">
        <v>49</v>
      </c>
      <c r="B37" s="37" t="s">
        <v>51</v>
      </c>
      <c r="C37" s="26" t="s">
        <v>42</v>
      </c>
      <c r="D37" s="27" t="s">
        <v>13</v>
      </c>
      <c r="E37" s="30">
        <v>0.3</v>
      </c>
      <c r="F37" s="19">
        <f t="shared" si="0"/>
        <v>19342.079999999998</v>
      </c>
      <c r="G37" s="60"/>
      <c r="H37" s="61"/>
      <c r="I37" s="15" t="s">
        <v>95</v>
      </c>
    </row>
    <row r="38" spans="1:9" ht="36" x14ac:dyDescent="0.4">
      <c r="A38" s="29" t="s">
        <v>50</v>
      </c>
      <c r="B38" s="37" t="s">
        <v>53</v>
      </c>
      <c r="C38" s="26" t="s">
        <v>90</v>
      </c>
      <c r="D38" s="27" t="s">
        <v>13</v>
      </c>
      <c r="E38" s="30">
        <v>0.3</v>
      </c>
      <c r="F38" s="19">
        <f t="shared" si="0"/>
        <v>19342.079999999998</v>
      </c>
      <c r="G38" s="60"/>
      <c r="H38" s="61"/>
      <c r="I38" s="15" t="s">
        <v>95</v>
      </c>
    </row>
    <row r="39" spans="1:9" ht="24" x14ac:dyDescent="0.4">
      <c r="A39" s="29" t="s">
        <v>52</v>
      </c>
      <c r="B39" s="37" t="s">
        <v>91</v>
      </c>
      <c r="C39" s="26" t="s">
        <v>31</v>
      </c>
      <c r="D39" s="27" t="s">
        <v>13</v>
      </c>
      <c r="E39" s="30">
        <v>1</v>
      </c>
      <c r="F39" s="19">
        <f t="shared" si="0"/>
        <v>64473.600000000006</v>
      </c>
      <c r="G39" s="60"/>
      <c r="H39" s="61"/>
      <c r="I39" s="15" t="s">
        <v>95</v>
      </c>
    </row>
    <row r="40" spans="1:9" ht="48" x14ac:dyDescent="0.4">
      <c r="A40" s="29" t="s">
        <v>54</v>
      </c>
      <c r="B40" s="37" t="s">
        <v>55</v>
      </c>
      <c r="C40" s="26" t="s">
        <v>56</v>
      </c>
      <c r="D40" s="27" t="s">
        <v>13</v>
      </c>
      <c r="E40" s="30">
        <v>0.5</v>
      </c>
      <c r="F40" s="19">
        <f t="shared" si="0"/>
        <v>32236.800000000003</v>
      </c>
      <c r="G40" s="60"/>
      <c r="H40" s="61"/>
      <c r="I40" s="15" t="s">
        <v>95</v>
      </c>
    </row>
    <row r="41" spans="1:9" ht="36" x14ac:dyDescent="0.4">
      <c r="A41" s="29" t="s">
        <v>57</v>
      </c>
      <c r="B41" s="37" t="s">
        <v>58</v>
      </c>
      <c r="C41" s="26" t="s">
        <v>42</v>
      </c>
      <c r="D41" s="27" t="s">
        <v>13</v>
      </c>
      <c r="E41" s="30">
        <v>1</v>
      </c>
      <c r="F41" s="19">
        <f t="shared" si="0"/>
        <v>64473.600000000006</v>
      </c>
      <c r="G41" s="60"/>
      <c r="H41" s="61"/>
      <c r="I41" s="15" t="s">
        <v>95</v>
      </c>
    </row>
    <row r="42" spans="1:9" x14ac:dyDescent="0.4">
      <c r="A42" s="29" t="s">
        <v>59</v>
      </c>
      <c r="B42" s="37" t="s">
        <v>60</v>
      </c>
      <c r="C42" s="26" t="s">
        <v>42</v>
      </c>
      <c r="D42" s="27" t="s">
        <v>13</v>
      </c>
      <c r="E42" s="30">
        <v>0.4</v>
      </c>
      <c r="F42" s="19">
        <f t="shared" si="0"/>
        <v>25789.440000000002</v>
      </c>
      <c r="G42" s="60"/>
      <c r="H42" s="61"/>
      <c r="I42" s="15" t="s">
        <v>95</v>
      </c>
    </row>
    <row r="43" spans="1:9" ht="24" x14ac:dyDescent="0.4">
      <c r="A43" s="29" t="s">
        <v>61</v>
      </c>
      <c r="B43" s="37" t="s">
        <v>62</v>
      </c>
      <c r="C43" s="26" t="s">
        <v>31</v>
      </c>
      <c r="D43" s="27" t="s">
        <v>13</v>
      </c>
      <c r="E43" s="30">
        <v>1</v>
      </c>
      <c r="F43" s="19">
        <f t="shared" si="0"/>
        <v>64473.600000000006</v>
      </c>
      <c r="G43" s="60"/>
      <c r="H43" s="61"/>
      <c r="I43" s="15" t="s">
        <v>95</v>
      </c>
    </row>
    <row r="44" spans="1:9" x14ac:dyDescent="0.4">
      <c r="A44" s="29" t="s">
        <v>63</v>
      </c>
      <c r="B44" s="46" t="s">
        <v>64</v>
      </c>
      <c r="C44" s="47" t="s">
        <v>42</v>
      </c>
      <c r="D44" s="27" t="s">
        <v>13</v>
      </c>
      <c r="E44" s="35">
        <v>0.5</v>
      </c>
      <c r="F44" s="19">
        <f t="shared" si="0"/>
        <v>32236.800000000003</v>
      </c>
      <c r="G44" s="60"/>
      <c r="H44" s="61"/>
      <c r="I44" s="15" t="s">
        <v>95</v>
      </c>
    </row>
    <row r="45" spans="1:9" x14ac:dyDescent="0.4">
      <c r="A45" s="48"/>
      <c r="B45" s="49" t="s">
        <v>92</v>
      </c>
      <c r="C45" s="48"/>
      <c r="D45" s="50" t="s">
        <v>13</v>
      </c>
      <c r="E45" s="45">
        <f>E36+E35+E4</f>
        <v>21.389999999999997</v>
      </c>
      <c r="F45" s="45">
        <f>F36+F35+F4</f>
        <v>1379090.304</v>
      </c>
      <c r="G45" s="60"/>
      <c r="H45" s="61"/>
      <c r="I45" s="15"/>
    </row>
    <row r="46" spans="1:9" x14ac:dyDescent="0.4">
      <c r="E46" s="7"/>
      <c r="F46" s="7"/>
    </row>
    <row r="47" spans="1:9" x14ac:dyDescent="0.4">
      <c r="E47" s="7"/>
      <c r="F47" s="7"/>
    </row>
    <row r="48" spans="1:9" x14ac:dyDescent="0.4">
      <c r="G48" s="6"/>
      <c r="H48" s="6"/>
      <c r="I48" s="1" t="s">
        <v>65</v>
      </c>
    </row>
  </sheetData>
  <mergeCells count="17">
    <mergeCell ref="H4:H45"/>
    <mergeCell ref="A1:I1"/>
    <mergeCell ref="A18:A20"/>
    <mergeCell ref="D5:D12"/>
    <mergeCell ref="E5:E12"/>
    <mergeCell ref="A6:A12"/>
    <mergeCell ref="D13:D16"/>
    <mergeCell ref="E13:E16"/>
    <mergeCell ref="F17:F20"/>
    <mergeCell ref="I13:I16"/>
    <mergeCell ref="I17:I20"/>
    <mergeCell ref="I5:I12"/>
    <mergeCell ref="D17:D20"/>
    <mergeCell ref="E17:E20"/>
    <mergeCell ref="F5:F12"/>
    <mergeCell ref="F13:F16"/>
    <mergeCell ref="G4:G45"/>
  </mergeCells>
  <pageMargins left="0.19685039370078702" right="0.19685039370078702" top="0.31496062992125906" bottom="0.31496062992125906" header="0.11811023622047202" footer="0.11811023622047202"/>
  <pageSetup paperSize="9" scale="85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2023-11-28T14:48:21Z</cp:lastPrinted>
  <dcterms:created xsi:type="dcterms:W3CDTF">2014-04-15T21:46:42Z</dcterms:created>
  <dcterms:modified xsi:type="dcterms:W3CDTF">2023-11-28T14:48:25Z</dcterms:modified>
</cp:coreProperties>
</file>